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<sst xmlns="http://schemas.openxmlformats.org/spreadsheetml/2006/main" count="152" uniqueCount="88">
  <si>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</si>
  <si>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</si>
  <si>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</si>
  <si>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</si>
  <si>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</si>
  <si>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</si>
  <si>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</si>
  <si>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</si>
  <si>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</si>
  <si>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</si>
  <si>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</si>
  <si>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</si>
  <si>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</si>
  <si>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</si>
  <si>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</si>
  <si>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</si>
  <si>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</si>
  <si>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</si>
  <si>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</si>
  <si>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</si>
  <si>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</si>
  <si>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</si>
  <si>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</si>
  <si>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</si>
  <si>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</si>
  <si>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</si>
  <si>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</si>
  <si>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</si>
  <si>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</si>
  <si>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</si>
  <si>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</si>
  <si>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</si>
  <si>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</si>
  <si>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</si>
  <si>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</si>
  <si>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</si>
  <si>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</si>
  <si>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</si>
  <si>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</si>
  <si>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</si>
  <si>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</si>
  <si>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</si>
  <si>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</si>
  <si>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</si>
  <si>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</si>
  <si>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</si>
  <si>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</si>
  <si>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</si>
  <si>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</si>
  <si>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</si>
  <si>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</si>
  <si>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</si>
  <si>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</si>
  <si>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</si>
  <si>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</si>
  <si>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</si>
  <si>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</si>
  <si>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</si>
  <si>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</si>
  <si>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</si>
  <si>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</si>
  <si>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</si>
  <si>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</si>
  <si>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</si>
  <si>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</si>
  <si>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</si>
  <si>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</si>
  <si>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</si>
  <si>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</si>
  <si>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</si>
  <si>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</si>
  <si>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</si>
  <si>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</si>
  <si>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</si>
  <si>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</si>
  <si>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</si>
  <si>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</si>
  <si>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</si>
  <si>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</si>
  <si>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</si>
  <si>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</si>
  <si>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</si>
  <si>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</si>
  <si>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</si>
  <si>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</si>
  <si>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</si>
  <si>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01.04.2017р.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</si>
  <si>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01.04.2017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</si>
</sst>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45" fillId="0" borderId="11" xfId="0" applyNumberFormat="1" applyFont="1" applyBorder="1" applyAlignment="1">
      <alignment horizontal="center" vertical="center" wrapText="1"/>
    </xf>
    <xf numFmtId="185" fontId="46" fillId="0" borderId="11" xfId="0" applyNumberFormat="1" applyFont="1" applyBorder="1" applyAlignment="1">
      <alignment/>
    </xf>
    <xf numFmtId="185" fontId="46" fillId="0" borderId="22" xfId="0" applyNumberFormat="1" applyFont="1" applyBorder="1" applyAlignment="1">
      <alignment/>
    </xf>
    <xf numFmtId="185" fontId="45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1417582"/>
        <c:axId val="62495967"/>
      </c:lineChart>
      <c:catAx>
        <c:axId val="514175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95967"/>
        <c:crosses val="autoZero"/>
        <c:auto val="0"/>
        <c:lblOffset val="100"/>
        <c:tickLblSkip val="1"/>
        <c:noMultiLvlLbl val="0"/>
      </c:catAx>
      <c:valAx>
        <c:axId val="6249596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4175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5911704"/>
        <c:axId val="46825049"/>
      </c:lineChart>
      <c:catAx>
        <c:axId val="659117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25049"/>
        <c:crosses val="autoZero"/>
        <c:auto val="0"/>
        <c:lblOffset val="100"/>
        <c:tickLblSkip val="1"/>
        <c:noMultiLvlLbl val="0"/>
      </c:catAx>
      <c:valAx>
        <c:axId val="468250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1170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2785378"/>
        <c:axId val="19929843"/>
      </c:lineChart>
      <c:catAx>
        <c:axId val="627853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29843"/>
        <c:crosses val="autoZero"/>
        <c:auto val="0"/>
        <c:lblOffset val="100"/>
        <c:tickLblSkip val="1"/>
        <c:noMultiLvlLbl val="0"/>
      </c:catAx>
      <c:valAx>
        <c:axId val="199298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78537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01.04.2017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5592396"/>
        <c:axId val="39910573"/>
      </c:bar3DChart>
      <c:catAx>
        <c:axId val="45592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10573"/>
        <c:crosses val="autoZero"/>
        <c:auto val="1"/>
        <c:lblOffset val="100"/>
        <c:tickLblSkip val="1"/>
        <c:noMultiLvlLbl val="0"/>
      </c:catAx>
      <c:valAx>
        <c:axId val="39910573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92396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7790678"/>
        <c:axId val="15453575"/>
      </c:bar3DChart>
      <c:catAx>
        <c:axId val="2779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53575"/>
        <c:crosses val="autoZero"/>
        <c:auto val="1"/>
        <c:lblOffset val="100"/>
        <c:tickLblSkip val="1"/>
        <c:noMultiLvlLbl val="0"/>
      </c:catAx>
      <c:valAx>
        <c:axId val="15453575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90678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31.03.2017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306 856,9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307 429,0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+ 1067,8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102 834,8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+ 572,1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0">
        <row r="97">
          <cell r="D97">
            <v>1399.2856000000002</v>
          </cell>
        </row>
      </sheetData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5">
        <row r="6">
          <cell r="K6">
            <v>114548889.99999997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5" sqref="N2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85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82</v>
      </c>
      <c r="D3" s="112" t="s">
        <v>80</v>
      </c>
      <c r="E3" s="112" t="s">
        <v>81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4722.845454545454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31.579999999999565</v>
      </c>
      <c r="N24" s="69">
        <v>11112.73</v>
      </c>
      <c r="O24" s="69">
        <v>8400</v>
      </c>
      <c r="P24" s="3">
        <f t="shared" si="1"/>
        <v>1.3229440476190475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220.85</v>
      </c>
      <c r="D25" s="113">
        <f t="shared" si="4"/>
        <v>10.549999999999983</v>
      </c>
      <c r="E25" s="114">
        <f>97.1+113.2</f>
        <v>210.3</v>
      </c>
      <c r="F25" s="85">
        <v>85.4</v>
      </c>
      <c r="G25" s="69">
        <v>118.4</v>
      </c>
      <c r="H25" s="69">
        <v>167.65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12.34000000000035</v>
      </c>
      <c r="N25" s="69">
        <v>4482.84</v>
      </c>
      <c r="O25" s="69">
        <v>4174.8</v>
      </c>
      <c r="P25" s="3">
        <f t="shared" si="1"/>
        <v>1.0737855705662547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13927.929999999998</v>
      </c>
      <c r="D26" s="115">
        <f t="shared" si="5"/>
        <v>4028.17</v>
      </c>
      <c r="E26" s="115">
        <f t="shared" si="5"/>
        <v>9899.759999999997</v>
      </c>
      <c r="F26" s="92">
        <f t="shared" si="5"/>
        <v>805.6899999999999</v>
      </c>
      <c r="G26" s="92">
        <f t="shared" si="5"/>
        <v>16350.5</v>
      </c>
      <c r="H26" s="92">
        <f t="shared" si="5"/>
        <v>7768.049999999998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-103.52000000000433</v>
      </c>
      <c r="N26" s="91">
        <f t="shared" si="5"/>
        <v>103902.59999999999</v>
      </c>
      <c r="O26" s="91">
        <f t="shared" si="5"/>
        <v>94334.8</v>
      </c>
      <c r="P26" s="93">
        <f>N26/O26</f>
        <v>1.101423864787968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f>'[3]залишки  (2)'!$K$6/1000</f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86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87</v>
      </c>
      <c r="P27" s="153"/>
    </row>
    <row r="28" spans="1:16" ht="30.75" customHeight="1">
      <c r="A28" s="166"/>
      <c r="B28" s="48" t="s">
        <v>79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березень!S41</f>
        <v>114548.88999999997</v>
      </c>
      <c r="B29" s="49">
        <v>4830</v>
      </c>
      <c r="C29" s="49">
        <v>167.2</v>
      </c>
      <c r="D29" s="49">
        <v>0</v>
      </c>
      <c r="E29" s="49">
        <v>0.11</v>
      </c>
      <c r="F29" s="49">
        <v>4650</v>
      </c>
      <c r="G29" s="49">
        <v>1214.24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1384.55</v>
      </c>
      <c r="N29" s="51">
        <f>M29-L29</f>
        <v>-8098.45</v>
      </c>
      <c r="O29" s="156">
        <f>березень!S31</f>
        <v>1399.2856000000002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161860</v>
      </c>
      <c r="C48" s="32">
        <v>162187.36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43318.17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54778.7</v>
      </c>
      <c r="C50" s="32">
        <v>55396.62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5213.94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27633.86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7513.200000000026</v>
      </c>
      <c r="C55" s="12">
        <v>7352.119999999952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306856.9</v>
      </c>
      <c r="C56" s="9">
        <v>307428.99999999994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167.2</v>
      </c>
    </row>
    <row r="59" spans="1:3" ht="25.5">
      <c r="A59" s="83" t="s">
        <v>54</v>
      </c>
      <c r="B59" s="9">
        <f>D29</f>
        <v>0</v>
      </c>
      <c r="C59" s="9">
        <f>E29</f>
        <v>0.11</v>
      </c>
    </row>
    <row r="60" spans="1:3" ht="12.75">
      <c r="A60" s="83" t="s">
        <v>55</v>
      </c>
      <c r="B60" s="9">
        <f>F29</f>
        <v>4650</v>
      </c>
      <c r="C60" s="9">
        <f>G29</f>
        <v>1214.24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2017-04-03T07:28:11Z</dcterms:modified>
  <cp:category/>
  <cp:version/>
  <cp:contentType/>
  <cp:contentStatus/>
</cp:coreProperties>
</file>